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ews0132\c-fd\Releaser\2024\Proforma new BA\Attachments\"/>
    </mc:Choice>
  </mc:AlternateContent>
  <xr:revisionPtr revIDLastSave="0" documentId="13_ncr:1_{3A4233B6-F70D-41FB-95AF-12A867C850D1}" xr6:coauthVersionLast="47" xr6:coauthVersionMax="47" xr10:uidLastSave="{00000000-0000-0000-0000-000000000000}"/>
  <bookViews>
    <workbookView xWindow="-120" yWindow="-120" windowWidth="29040" windowHeight="17640" xr2:uid="{592462A0-1A12-4670-8B99-C444EB08B6E7}"/>
  </bookViews>
  <sheets>
    <sheet name="Restated BA figures 2022-2023" sheetId="5" r:id="rId1"/>
  </sheets>
  <externalReferences>
    <externalReference r:id="rId2"/>
  </externalReferences>
  <definedNames>
    <definedName name="AARO_Ack">[1]PeriodAdmin!$D$48</definedName>
    <definedName name="AARO_Ack_m1Q">[1]PeriodAdmin!$D$49</definedName>
    <definedName name="AARO_Ack_m4Q">[1]PeriodAdmin!$D$52</definedName>
    <definedName name="AARO_Ack_m5Q">[1]PeriodAdmin!$D$54</definedName>
    <definedName name="AARO_LastYear">[1]PeriodAdmin!$D$53</definedName>
    <definedName name="AARO_Q">[1]PeriodAdmin!$D$37</definedName>
    <definedName name="AARO_Q_m4Q">[1]PeriodAdmin!$D$41</definedName>
    <definedName name="ActPer_nMonth">[1]PeriodAdmin!$J$7</definedName>
    <definedName name="ActQ">[1]PeriodAdmin!$J$10</definedName>
    <definedName name="ActQ_Y">[1]PeriodAdmin!$J$12</definedName>
    <definedName name="ActQ_Year">[1]PeriodAdmin!$J$11</definedName>
    <definedName name="ActQBrDate">[1]PeriodAdmin!$J$18</definedName>
    <definedName name="ActQBrDateYear">[1]PeriodAdmin!$J$19</definedName>
    <definedName name="ActY">[1]PeriodAdmin!$F$8</definedName>
    <definedName name="ActY_m1Y">[1]PeriodAdmin!$F$9</definedName>
    <definedName name="ActY_m2Y">[1]PeriodAdmin!$F$10</definedName>
    <definedName name="ActY_m3Y">[1]PeriodAdmin!$F$11</definedName>
    <definedName name="ActYear">[1]PeriodAdmin!$D$8</definedName>
    <definedName name="ActYear_m1Y">[1]PeriodAdmin!$D$9</definedName>
    <definedName name="ActYear_m2Y">[1]PeriodAdmin!$D$10</definedName>
    <definedName name="ActYear_m3Y">[1]PeriodAdmin!$D$11</definedName>
    <definedName name="ActYear_m4Y">[1]PeriodAdmin!$D$12</definedName>
    <definedName name="ActYear_m5Y">[1]PeriodAdmin!$D$13</definedName>
    <definedName name="EV__LASTREFTIME__" hidden="1">41869.341099537</definedName>
    <definedName name="FullYearBrDate_1Y">[1]PeriodAdmin!$F$30</definedName>
    <definedName name="FullYearBrDay">[1]PeriodAdmin!$F$26</definedName>
    <definedName name="FullYearT">[1]PeriodAdmin!$F$34</definedName>
    <definedName name="FY_Q" localSheetId="0">'Restated BA figures 2022-2023'!$B$4</definedName>
    <definedName name="Languages">[1]SysAdmin!$C$46:$D$46</definedName>
    <definedName name="m1Q_Q">[1]PeriodAdmin!$J$26</definedName>
    <definedName name="m1Q_Q_Y">[1]PeriodAdmin!$J$28</definedName>
    <definedName name="m1Q_Q_Year">[1]PeriodAdmin!$J$27</definedName>
    <definedName name="m1Q_QBrDate">[1]PeriodAdmin!$J$34</definedName>
    <definedName name="m1Y_ActMon">[1]PeriodAdmin!$J$176</definedName>
    <definedName name="m1Y_ActQ_Year">[1]PeriodAdmin!$J$172</definedName>
    <definedName name="m1Y_ActQBrDateYear">[1]PeriodAdmin!$J$180</definedName>
    <definedName name="m2Q_Q">[1]PeriodAdmin!$J$42</definedName>
    <definedName name="m2Q_Q_Y">[1]PeriodAdmin!$J$44</definedName>
    <definedName name="m2Q_Q_Year">[1]PeriodAdmin!$J$43</definedName>
    <definedName name="m2Q_QBrDate">[1]PeriodAdmin!$J$50</definedName>
    <definedName name="m3Q_Q">[1]PeriodAdmin!$J$58</definedName>
    <definedName name="m3Q_Q_Y">[1]PeriodAdmin!$J$60</definedName>
    <definedName name="m3Q_Q_Year">[1]PeriodAdmin!$J$59</definedName>
    <definedName name="m3Q_QBrDate">[1]PeriodAdmin!$J$66</definedName>
    <definedName name="m4Q_Q">[1]PeriodAdmin!$J$74</definedName>
    <definedName name="m4Q_Q_Y">[1]PeriodAdmin!$J$76</definedName>
    <definedName name="m4Q_Q_Year">[1]PeriodAdmin!$J$75</definedName>
    <definedName name="m4Q_QBrDate">[1]PeriodAdmin!$J$82</definedName>
    <definedName name="m5Q_Q">[1]PeriodAdmin!$J$90</definedName>
    <definedName name="m5Q_Q_Y">[1]PeriodAdmin!$J$92</definedName>
    <definedName name="m5Q_Q_Year">[1]PeriodAdmin!$J$91</definedName>
    <definedName name="m5Q_QBrDate">[1]PeriodAdmin!$J$98</definedName>
    <definedName name="m6Q_Q">[1]PeriodAdmin!$J$106</definedName>
    <definedName name="m6Q_Q_Y">[1]PeriodAdmin!$J$108</definedName>
    <definedName name="m6Q_Q_Year">[1]PeriodAdmin!$J$107</definedName>
    <definedName name="m6Q_QBrDate">[1]PeriodAdmin!$J$114</definedName>
    <definedName name="m7Q_Q">[1]PeriodAdmin!$J$122</definedName>
    <definedName name="m7Q_Q_Y">[1]PeriodAdmin!$J$124</definedName>
    <definedName name="m7Q_Q_Year">[1]PeriodAdmin!$J$123</definedName>
    <definedName name="m7Q_QBrDate">[1]PeriodAdmin!$J$130</definedName>
    <definedName name="m8Q_Q">[1]PeriodAdmin!$J$138</definedName>
    <definedName name="m8Q_Q_Y">[1]PeriodAdmin!$J$140</definedName>
    <definedName name="m8Q_Q_Year">[1]PeriodAdmin!$J$139</definedName>
    <definedName name="m8Q_QBrDate">[1]PeriodAdmin!$J$146</definedName>
    <definedName name="Q_No">[1]PeriodAdmin!$L$2</definedName>
    <definedName name="rngDefaultPresentation">[1]XL2PPT!$B$5</definedName>
    <definedName name="RowHeightIdx">[1]PeriodAdmin!$D$70</definedName>
    <definedName name="Sel_Lang">[1]SysAdmin!$C$11</definedName>
    <definedName name="Sel_Quarter">[1]SysAdmin!$C$12</definedName>
    <definedName name="Sel_Year">[1]SysAdmin!$C$14</definedName>
    <definedName name="SelectIdx">[1]PeriodAdmin!$L$3</definedName>
    <definedName name="SelLngNo">[1]SysAdmin!$C$7</definedName>
    <definedName name="XL_Var_Tbl_NetSale_OpInc" localSheetId="0">'Restated BA figures 2022-2023'!$E$7:$O$53</definedName>
    <definedName name="XL_Var_Tbl_NetSale_OpInc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C52" i="5"/>
  <c r="C51" i="5"/>
  <c r="C50" i="5"/>
  <c r="C49" i="5"/>
  <c r="C48" i="5"/>
  <c r="C46" i="5"/>
  <c r="C45" i="5"/>
  <c r="C44" i="5"/>
  <c r="C41" i="5"/>
  <c r="C39" i="5"/>
  <c r="C38" i="5"/>
  <c r="C37" i="5"/>
  <c r="C36" i="5"/>
  <c r="C35" i="5"/>
  <c r="C33" i="5"/>
  <c r="C32" i="5"/>
  <c r="C31" i="5"/>
  <c r="C28" i="5"/>
  <c r="C27" i="5"/>
  <c r="C26" i="5"/>
  <c r="C25" i="5"/>
  <c r="C24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</calcChain>
</file>

<file path=xl/sharedStrings.xml><?xml version="1.0" encoding="utf-8"?>
<sst xmlns="http://schemas.openxmlformats.org/spreadsheetml/2006/main" count="94" uniqueCount="27">
  <si>
    <t/>
  </si>
  <si>
    <t>SEKM</t>
  </si>
  <si>
    <t>Q1 2023</t>
  </si>
  <si>
    <t>Q2 2023</t>
  </si>
  <si>
    <t>Q3 2023</t>
  </si>
  <si>
    <t>Q4 2023</t>
  </si>
  <si>
    <t>Full year 2023</t>
  </si>
  <si>
    <t>Q1 2022</t>
  </si>
  <si>
    <t>Q2 2022</t>
  </si>
  <si>
    <t>Q3 2022</t>
  </si>
  <si>
    <t>Q4 2022</t>
  </si>
  <si>
    <t>Full year 2022</t>
  </si>
  <si>
    <t>Europe, Asia-Pacific, Middle East and Africa</t>
  </si>
  <si>
    <t>Net sales</t>
  </si>
  <si>
    <t>Sales growth, %</t>
  </si>
  <si>
    <t>Organic growth, %</t>
  </si>
  <si>
    <t>Acquisitions &amp; Divestments, %</t>
  </si>
  <si>
    <t>Operating income</t>
  </si>
  <si>
    <t>Operating margin, %</t>
  </si>
  <si>
    <t>Operating income ecxl. NRI¹</t>
  </si>
  <si>
    <t>Operating margin excl. NRI, %¹</t>
  </si>
  <si>
    <t>Net assets</t>
  </si>
  <si>
    <t>North America</t>
  </si>
  <si>
    <t>Latin America</t>
  </si>
  <si>
    <t>Group common costs, etc: operating income</t>
  </si>
  <si>
    <t>Total Group</t>
  </si>
  <si>
    <t>1) For information on non-recurring items, please see interim reports and Annual report (note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</si>
</sst>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0_j;\-###0_j;0_j;@_j"/>
    <numFmt numFmtId="165" formatCode="#,##0_j;\-#,##0_j;0_j;@_j"/>
    <numFmt numFmtId="166" formatCode="_j@"/>
    <numFmt numFmtId="167" formatCode="@_j"/>
    <numFmt numFmtId="168" formatCode="#,##0_j;\-#,##0_j;\-_j;@_j"/>
    <numFmt numFmtId="169" formatCode="#,##0.0_j;\-#,##0.0_j;\-_j;@_j"/>
    <numFmt numFmtId="170" formatCode="#,##0.00_j;\-#,##0.00_j;\-_j;@_j"/>
  </numFmts>
  <fonts count="22" x14ac:knownFonts="1">
    <font>
      <sz val="8"/>
      <color theme="1"/>
      <name val="Electrolux Sans Regular"/>
      <family val="2"/>
      <scheme val="minor"/>
    </font>
    <font>
      <sz val="8"/>
      <color theme="0" tint="-0.34998626667073579"/>
      <name val="Electrolux Sans Regular"/>
      <family val="2"/>
      <scheme val="minor"/>
    </font>
    <font>
      <sz val="11"/>
      <color theme="0" tint="-0.34998626667073579"/>
      <name val="Electrolux Sans Regular"/>
      <family val="2"/>
      <scheme val="minor"/>
    </font>
    <font>
      <sz val="8"/>
      <name val="Electrolux Sans Regular"/>
      <family val="2"/>
      <scheme val="minor"/>
    </font>
    <font>
      <b/>
      <sz val="8"/>
      <name val="Electrolux Sans Regular"/>
      <family val="2"/>
      <scheme val="minor"/>
    </font>
    <font>
      <b/>
      <sz val="8"/>
      <color theme="1"/>
      <name val="Electrolux Sans Regular"/>
      <family val="2"/>
      <scheme val="minor"/>
    </font>
    <font>
      <sz val="7"/>
      <name val="Electrolux Sans Regular"/>
      <family val="2"/>
      <scheme val="minor"/>
    </font>
    <font>
      <sz val="7"/>
      <color theme="0" tint="-0.34998626667073579"/>
      <name val="Electrolux Sans Regular"/>
      <family val="2"/>
      <scheme val="minor"/>
    </font>
    <font>
      <sz val="10"/>
      <name val="Arial"/>
      <family val="2"/>
    </font>
    <font>
      <sz val="7"/>
      <color theme="1"/>
      <name val="Electrolux Sans Regular"/>
      <family val="2"/>
      <scheme val="minor"/>
    </font>
    <font>
      <sz val="4"/>
      <name val="Electrolux Sans Regular"/>
      <family val="2"/>
      <scheme val="minor"/>
    </font>
    <font>
      <sz val="4"/>
      <color theme="1"/>
      <name val="Electrolux Sans Regular"/>
      <family val="2"/>
      <scheme val="minor"/>
    </font>
    <font>
      <sz val="8"/>
      <color theme="1"/>
      <name val="Electrolux Sans SemiBold"/>
      <family val="2"/>
      <scheme val="major"/>
    </font>
    <font>
      <i/>
      <sz val="8"/>
      <color theme="0" tint="-0.499984740745262"/>
      <name val="Electrolux Sans Regular"/>
      <family val="2"/>
      <scheme val="minor"/>
    </font>
    <font>
      <sz val="5"/>
      <color theme="0" tint="-0.499984740745262"/>
      <name val="Electrolux Sans Regular"/>
      <family val="2"/>
      <scheme val="minor"/>
    </font>
    <font>
      <i/>
      <sz val="5"/>
      <color theme="0" tint="-0.499984740745262"/>
      <name val="Electrolux Sans Regular"/>
      <family val="2"/>
      <scheme val="minor"/>
    </font>
    <font>
      <i/>
      <sz val="7"/>
      <name val="Electrolux Sans Regular"/>
      <family val="2"/>
      <scheme val="minor"/>
    </font>
    <font>
      <i/>
      <sz val="7"/>
      <color theme="1"/>
      <name val="Electrolux Sans Regular"/>
      <family val="2"/>
      <scheme val="minor"/>
    </font>
    <font>
      <b/>
      <i/>
      <sz val="8"/>
      <color theme="0" tint="-0.499984740745262"/>
      <name val="Electrolux Sans Regular"/>
      <family val="2"/>
      <scheme val="minor"/>
    </font>
    <font>
      <sz val="7"/>
      <color theme="1"/>
      <name val="Electrolux Sans SemiBold"/>
      <family val="2"/>
      <scheme val="major"/>
    </font>
    <font>
      <b/>
      <sz val="7"/>
      <name val="Electrolux Sans SemiBold"/>
      <family val="2"/>
      <scheme val="major"/>
    </font>
    <font>
      <b/>
      <sz val="7"/>
      <color theme="1"/>
      <name val="Electrolux Sans SemiBold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164" fontId="3" fillId="0" borderId="1" applyFill="0" applyAlignment="0" applyProtection="0">
      <alignment horizontal="left" wrapText="1"/>
    </xf>
    <xf numFmtId="0" fontId="8" fillId="0" borderId="2" applyNumberFormat="0" applyFont="0" applyFill="0" applyAlignment="0" applyProtection="0"/>
    <xf numFmtId="168" fontId="12" fillId="0" borderId="3" applyFill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6" fillId="0" borderId="0" xfId="0" applyNumberFormat="1" applyFont="1" applyAlignment="1">
      <alignment horizontal="right"/>
    </xf>
    <xf numFmtId="0" fontId="7" fillId="0" borderId="0" xfId="0" applyFont="1"/>
    <xf numFmtId="166" fontId="4" fillId="0" borderId="0" xfId="1" applyNumberFormat="1" applyFont="1" applyBorder="1">
      <alignment horizontal="left" wrapText="1"/>
    </xf>
    <xf numFmtId="167" fontId="5" fillId="0" borderId="0" xfId="1" applyNumberFormat="1" applyFont="1" applyBorder="1" applyAlignment="1">
      <alignment horizontal="right" wrapText="1"/>
    </xf>
    <xf numFmtId="167" fontId="5" fillId="0" borderId="0" xfId="1" applyNumberFormat="1" applyFont="1" applyBorder="1" applyAlignment="1">
      <alignment horizontal="right"/>
    </xf>
    <xf numFmtId="164" fontId="6" fillId="0" borderId="1" xfId="1" applyFont="1">
      <alignment horizontal="left" wrapText="1"/>
    </xf>
    <xf numFmtId="164" fontId="6" fillId="0" borderId="1" xfId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8" fontId="9" fillId="2" borderId="2" xfId="2" applyNumberFormat="1" applyFont="1" applyFill="1" applyAlignment="1">
      <alignment horizontal="right"/>
    </xf>
    <xf numFmtId="168" fontId="9" fillId="0" borderId="2" xfId="2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2" xfId="2" applyFont="1" applyAlignment="1">
      <alignment wrapText="1"/>
    </xf>
    <xf numFmtId="0" fontId="7" fillId="0" borderId="0" xfId="0" applyFont="1" applyAlignment="1">
      <alignment horizontal="right"/>
    </xf>
    <xf numFmtId="169" fontId="9" fillId="2" borderId="2" xfId="2" applyNumberFormat="1" applyFont="1" applyFill="1" applyAlignment="1">
      <alignment horizontal="right"/>
    </xf>
    <xf numFmtId="169" fontId="9" fillId="0" borderId="2" xfId="2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165" fontId="9" fillId="0" borderId="2" xfId="2" applyNumberFormat="1" applyFont="1" applyAlignment="1">
      <alignment wrapText="1"/>
    </xf>
    <xf numFmtId="170" fontId="9" fillId="2" borderId="2" xfId="2" applyNumberFormat="1" applyFont="1" applyFill="1" applyAlignment="1">
      <alignment horizontal="right"/>
    </xf>
    <xf numFmtId="170" fontId="9" fillId="0" borderId="2" xfId="2" applyNumberFormat="1" applyFont="1" applyAlignment="1">
      <alignment horizontal="right"/>
    </xf>
    <xf numFmtId="168" fontId="9" fillId="3" borderId="2" xfId="2" applyNumberFormat="1" applyFont="1" applyFill="1" applyAlignment="1">
      <alignment horizontal="right"/>
    </xf>
    <xf numFmtId="169" fontId="9" fillId="3" borderId="2" xfId="2" applyNumberFormat="1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0" fontId="14" fillId="4" borderId="0" xfId="0" applyFont="1" applyFill="1"/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/>
    <xf numFmtId="168" fontId="0" fillId="0" borderId="0" xfId="0" applyNumberFormat="1"/>
    <xf numFmtId="165" fontId="15" fillId="0" borderId="0" xfId="0" applyNumberFormat="1" applyFont="1"/>
    <xf numFmtId="169" fontId="13" fillId="0" borderId="0" xfId="0" applyNumberFormat="1" applyFont="1"/>
    <xf numFmtId="0" fontId="18" fillId="0" borderId="0" xfId="0" applyFont="1"/>
    <xf numFmtId="3" fontId="9" fillId="2" borderId="2" xfId="2" applyNumberFormat="1" applyFont="1" applyFill="1" applyAlignment="1">
      <alignment horizontal="right"/>
    </xf>
    <xf numFmtId="3" fontId="9" fillId="3" borderId="2" xfId="2" applyNumberFormat="1" applyFont="1" applyFill="1" applyAlignment="1">
      <alignment horizontal="right"/>
    </xf>
    <xf numFmtId="168" fontId="19" fillId="0" borderId="3" xfId="3" applyFont="1" applyAlignment="1">
      <alignment horizontal="right"/>
    </xf>
    <xf numFmtId="168" fontId="19" fillId="2" borderId="3" xfId="3" applyFont="1" applyFill="1" applyAlignment="1">
      <alignment horizontal="right"/>
    </xf>
    <xf numFmtId="164" fontId="20" fillId="2" borderId="1" xfId="1" applyFont="1" applyFill="1" applyAlignment="1">
      <alignment horizontal="right" wrapText="1"/>
    </xf>
    <xf numFmtId="165" fontId="21" fillId="0" borderId="2" xfId="2" applyNumberFormat="1" applyFont="1"/>
    <xf numFmtId="165" fontId="21" fillId="0" borderId="2" xfId="2" applyNumberFormat="1" applyFont="1" applyAlignment="1">
      <alignment wrapText="1"/>
    </xf>
    <xf numFmtId="168" fontId="21" fillId="0" borderId="3" xfId="3" applyFont="1" applyAlignment="1">
      <alignment wrapText="1"/>
    </xf>
  </cellXfs>
  <cellStyles count="4">
    <cellStyle name="Normal" xfId="0" builtinId="0"/>
    <cellStyle name="QR_Rubrik_kantlinje" xfId="1" xr:uid="{91D83D4F-4DD0-4A7E-986B-F54E5609F29E}"/>
    <cellStyle name="QR_Summa_rad" xfId="3" xr:uid="{A2E29E1A-55AC-4A49-9662-EC0804422594}"/>
    <cellStyle name="TblPostLinje" xfId="2" xr:uid="{CFFC942C-AA60-4BC3-B528-6E5FEE73F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ws0132\c-fd\Bokslut\Report\Q%202023\Q4%202023\Electrolux%20del&#229;rsrapport%20-%20Q4%202023_Copy_LJ.xlsm" TargetMode="External"/><Relationship Id="rId1" Type="http://schemas.openxmlformats.org/officeDocument/2006/relationships/externalLinkPath" Target="https://electrolux.sharepoint.com/Bokslut/Report/Q%202023/Q4%202023/Electrolux%20del&#229;rsrapport%20-%20Q4%202023_Copy_L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Admin"/>
      <sheetName val="Output for FInstat"/>
      <sheetName val="PeriodAdmin"/>
      <sheetName val="LanguageAdmin"/>
      <sheetName val="FinData Admin"/>
      <sheetName val="Changes required"/>
      <sheetName val="XL2PPT"/>
      <sheetName val="PPT_Tables"/>
      <sheetName val="Bridge_(D)"/>
      <sheetName val="Diagram_BA-TWC_(D)"/>
      <sheetName val="Diagram_(D)"/>
      <sheetName val="PPT_Tables_Full"/>
      <sheetName val="PPT_Diagram"/>
      <sheetName val="Web_The Share Fin targets"/>
      <sheetName val="Fin_Overview_(I)"/>
      <sheetName val="Fin_Overview_(P)"/>
      <sheetName val="Summary_ActQ_(I)"/>
      <sheetName val="Summary_ActQ_(P)"/>
      <sheetName val="Market_Overview_Eu_(I)"/>
      <sheetName val="Market_Overview_Eu_(P)"/>
      <sheetName val="Market_Overview_NA_(I)"/>
      <sheetName val="Market_Overview_NA_(P)"/>
      <sheetName val="Busi_Areas_(I)"/>
      <sheetName val="Busi_Areas_(P)"/>
      <sheetName val="Maj_App_NA_(I)"/>
      <sheetName val="Maj_App_NA_(P)"/>
      <sheetName val="Maj_App_LatAm_(I)"/>
      <sheetName val="Maj_App_LatAm_(P)"/>
      <sheetName val="Maj_App_SeAsiaAus_(I)"/>
      <sheetName val="Maj_App_SeAsiaAus_(P)"/>
      <sheetName val="CashFlow_(I)"/>
      <sheetName val="CashFlow_(P)"/>
      <sheetName val="Fin_Pos_(I)"/>
      <sheetName val="Fin_Pos_(P)"/>
      <sheetName val="Cons_Inc_Statement_(I)"/>
      <sheetName val="Cons_Inc_Statement_(P)"/>
      <sheetName val="Cons_Balance_Sheet_(I)"/>
      <sheetName val="Cons_Balance_Sheet_(P)"/>
      <sheetName val="Change_ConcsEquity_(I)"/>
      <sheetName val="Change_ConcsEquity_(P)"/>
      <sheetName val="Cons_CF_Statement_(I)"/>
      <sheetName val="Cons_CF_Statement_(P)"/>
      <sheetName val="Key_Ratios_(I)"/>
      <sheetName val="Key_Ratios_(P)"/>
      <sheetName val="Shares_(I)"/>
      <sheetName val="Shares_(P)"/>
      <sheetName val="ExRates_(I)"/>
      <sheetName val="ExRates_(P)"/>
      <sheetName val="NetSale_OpInc_(I)"/>
      <sheetName val="NetSale_OpInc_(P)"/>
      <sheetName val="Non_Rec_(I)"/>
      <sheetName val="Non_Rec_(P)"/>
      <sheetName val="OpInc_Ex_NonRec_(I)"/>
      <sheetName val="OpInc_Ex_NonRec_(P)"/>
      <sheetName val="NetSales_BusArea_(I)"/>
      <sheetName val="NetSales_BusArea_(P)"/>
      <sheetName val="Chng_Ns_BusArea_(I)"/>
      <sheetName val="Chng_Ns_BusArea_(P)"/>
      <sheetName val="OpInc_BusArea_(I)"/>
      <sheetName val="OpInc_BusArea_(P)"/>
      <sheetName val="Chng_Oi_BusArea_(I)"/>
      <sheetName val="Chng_Oi_BusArea_(P)"/>
      <sheetName val="Wc_NetAssets_(I)"/>
      <sheetName val="Wc_NetAssets_(P)"/>
      <sheetName val="NA_BusArea_(I)"/>
      <sheetName val="NA_BusArea_(P)"/>
      <sheetName val="Parent_IS_(I)"/>
      <sheetName val="Parent_IS_(P)"/>
      <sheetName val="Parent_BS_(I)"/>
      <sheetName val="Parent_BS_(P)"/>
      <sheetName val="Note_2_(I)"/>
      <sheetName val="Note_2_(P)"/>
      <sheetName val="Note_3_(I)"/>
      <sheetName val="Note_3_(P)"/>
      <sheetName val="Note_4_(I)"/>
      <sheetName val="Note_4_(P)"/>
      <sheetName val="BusArea_Yearly_(I)"/>
      <sheetName val="BusArea_Yearly_(P)"/>
      <sheetName val="NonRec_Oi_Yearly_(I)"/>
      <sheetName val="NonRec_Oi_Yearly_(P)"/>
      <sheetName val="Five_Yr_Rev_(I)"/>
      <sheetName val="Five_Yr_Rev_(P)"/>
      <sheetName val="MrktOutlook_ActY_(I)"/>
      <sheetName val="MrktOutlook_ActY_(P)"/>
      <sheetName val="BusOutlook_ActY_(I)"/>
      <sheetName val="BusOutlook_ActY_(P)"/>
      <sheetName val="NRI (I)"/>
      <sheetName val="NRI (P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Elux">
  <a:themeElements>
    <a:clrScheme name="Electrolux colors 2018">
      <a:dk1>
        <a:sysClr val="windowText" lastClr="000000"/>
      </a:dk1>
      <a:lt1>
        <a:sysClr val="window" lastClr="FFFFFF"/>
      </a:lt1>
      <a:dk2>
        <a:srgbClr val="041E41"/>
      </a:dk2>
      <a:lt2>
        <a:srgbClr val="FFFFFF"/>
      </a:lt2>
      <a:accent1>
        <a:srgbClr val="7A8A9C"/>
      </a:accent1>
      <a:accent2>
        <a:srgbClr val="ACB9C1"/>
      </a:accent2>
      <a:accent3>
        <a:srgbClr val="D0B993"/>
      </a:accent3>
      <a:accent4>
        <a:srgbClr val="787386"/>
      </a:accent4>
      <a:accent5>
        <a:srgbClr val="6B7A66"/>
      </a:accent5>
      <a:accent6>
        <a:srgbClr val="937259"/>
      </a:accent6>
      <a:hlink>
        <a:srgbClr val="041E41"/>
      </a:hlink>
      <a:folHlink>
        <a:srgbClr val="513216"/>
      </a:folHlink>
    </a:clrScheme>
    <a:fontScheme name="Elux-semi-regular">
      <a:majorFont>
        <a:latin typeface="Electrolux Sans SemiBold"/>
        <a:ea typeface=""/>
        <a:cs typeface=""/>
      </a:majorFont>
      <a:minorFont>
        <a:latin typeface="Electrolux Sans 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lnSpc>
            <a:spcPct val="90000"/>
          </a:lnSpc>
          <a:spcBef>
            <a:spcPts val="900"/>
          </a:spcBef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custClrLst>
    <a:custClr name="Electrolux Blue 1">
      <a:srgbClr val="DDE7EA"/>
    </a:custClr>
    <a:custClr name="Electrolux Grey 1">
      <a:srgbClr val="D8D5DD"/>
    </a:custClr>
    <a:custClr name="Electrolux Brown 1">
      <a:srgbClr val="D8CECE"/>
    </a:custClr>
    <a:custClr name="Electrolux Tan 1">
      <a:srgbClr val="EADFCE"/>
    </a:custClr>
    <a:custClr name="Electrolux Green 1">
      <a:srgbClr val="D3D8D0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Electrolux Blue 2">
      <a:srgbClr val="ACB9C1"/>
    </a:custClr>
    <a:custClr name="Electrolux Grey 2">
      <a:srgbClr val="AFAAB9"/>
    </a:custClr>
    <a:custClr name="Electrolux Brown 2">
      <a:srgbClr val="B4A0A0"/>
    </a:custClr>
    <a:custClr name="Electrolux Tan 2">
      <a:srgbClr val="D0B993"/>
    </a:custClr>
    <a:custClr name="Electrolux Green 2">
      <a:srgbClr val="A5AFA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Electrolux Blue 3">
      <a:srgbClr val="7A899B"/>
    </a:custClr>
    <a:custClr name="Electrolux Grey 3">
      <a:srgbClr val="787386"/>
    </a:custClr>
    <a:custClr name="Electrolux Brown 3">
      <a:srgbClr val="7D6363"/>
    </a:custClr>
    <a:custClr name="Electrolux Tan 3">
      <a:srgbClr val="937359"/>
    </a:custClr>
    <a:custClr name="Electrolux Green 3">
      <a:srgbClr val="6B7A6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Electrolux Blue 4">
      <a:srgbClr val="041E41"/>
    </a:custClr>
    <a:custClr name="Electrolux Grey 4">
      <a:srgbClr val="2B2936"/>
    </a:custClr>
    <a:custClr name="Electrolux Brown 4">
      <a:srgbClr val="3D2626"/>
    </a:custClr>
    <a:custClr name="Tan 4">
      <a:srgbClr val="4A1F17"/>
    </a:custClr>
    <a:custClr name="Electrolux Green 4">
      <a:srgbClr val="3B453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Electrolux_PPT_mall_20180628.potx" id="{9C90B7C1-1DDA-4F02-A14B-C8CE09DB6257}" vid="{7DE9B1EB-6DEE-43D2-8C94-081305487A43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6525-05E8-44A0-9FEF-A64011452856}">
  <sheetPr>
    <tabColor theme="0"/>
  </sheetPr>
  <dimension ref="A1:Q65"/>
  <sheetViews>
    <sheetView showGridLines="0" tabSelected="1" topLeftCell="A6" zoomScaleNormal="100" workbookViewId="0">
      <pane xSplit="5" ySplit="2" topLeftCell="F8" activePane="bottomRight" state="frozen"/>
      <selection pane="topRight" activeCell="F6" sqref="F6"/>
      <selection pane="bottomLeft" activeCell="A10" sqref="A10"/>
      <selection pane="bottomRight" activeCell="N64" sqref="N64"/>
    </sheetView>
  </sheetViews>
  <sheetFormatPr defaultColWidth="10.140625" defaultRowHeight="11.25" x14ac:dyDescent="0.2"/>
  <cols>
    <col min="1" max="1" width="1" hidden="1" customWidth="1"/>
    <col min="2" max="2" width="6" hidden="1" customWidth="1"/>
    <col min="3" max="3" width="3.42578125" style="26" hidden="1" customWidth="1"/>
    <col min="4" max="4" width="13.140625" hidden="1" customWidth="1"/>
    <col min="5" max="5" width="35" customWidth="1"/>
    <col min="6" max="15" width="8.42578125" customWidth="1"/>
  </cols>
  <sheetData>
    <row r="1" spans="1:17" x14ac:dyDescent="0.2">
      <c r="A1" s="1"/>
      <c r="B1" s="1"/>
      <c r="Q1" s="1"/>
    </row>
    <row r="2" spans="1:17" x14ac:dyDescent="0.2">
      <c r="A2" s="1"/>
      <c r="B2" s="1"/>
    </row>
    <row r="3" spans="1:17" x14ac:dyDescent="0.2">
      <c r="A3" s="1"/>
      <c r="B3" s="1"/>
    </row>
    <row r="4" spans="1:17" x14ac:dyDescent="0.2">
      <c r="A4" s="1"/>
      <c r="B4" s="1"/>
    </row>
    <row r="5" spans="1:17" ht="15" x14ac:dyDescent="0.25">
      <c r="A5" s="2"/>
      <c r="B5" s="2"/>
    </row>
    <row r="6" spans="1:17" x14ac:dyDescent="0.2">
      <c r="E6" s="5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7" t="s">
        <v>0</v>
      </c>
      <c r="P6" s="3"/>
      <c r="Q6" s="4"/>
    </row>
    <row r="7" spans="1:17" ht="21" customHeight="1" x14ac:dyDescent="0.2">
      <c r="E7" s="8" t="s">
        <v>1</v>
      </c>
      <c r="F7" s="39" t="s">
        <v>2</v>
      </c>
      <c r="G7" s="39" t="s">
        <v>3</v>
      </c>
      <c r="H7" s="39" t="s">
        <v>4</v>
      </c>
      <c r="I7" s="39" t="s">
        <v>5</v>
      </c>
      <c r="J7" s="3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11</v>
      </c>
      <c r="P7" s="3"/>
      <c r="Q7" s="10"/>
    </row>
    <row r="8" spans="1:17" ht="11.25" customHeight="1" x14ac:dyDescent="0.2">
      <c r="C8" s="27"/>
      <c r="E8" s="40" t="s">
        <v>12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2" t="s">
        <v>0</v>
      </c>
      <c r="P8" s="13"/>
      <c r="Q8" s="10"/>
    </row>
    <row r="9" spans="1:17" ht="11.25" customHeight="1" x14ac:dyDescent="0.2">
      <c r="C9" s="28" t="str">
        <f>$E$8&amp;E9</f>
        <v>Europe, Asia-Pacific, Middle East and AfricaNet sales</v>
      </c>
      <c r="E9" s="14" t="s">
        <v>13</v>
      </c>
      <c r="F9" s="11">
        <v>15034.596479099999</v>
      </c>
      <c r="G9" s="11">
        <v>14499.974719700005</v>
      </c>
      <c r="H9" s="11">
        <v>14337.736993599992</v>
      </c>
      <c r="I9" s="11">
        <v>16585.853928100001</v>
      </c>
      <c r="J9" s="11">
        <v>60458.162120499997</v>
      </c>
      <c r="K9" s="23">
        <v>15416.7348967</v>
      </c>
      <c r="L9" s="23">
        <v>15575.180610400002</v>
      </c>
      <c r="M9" s="23">
        <v>15816.512988300001</v>
      </c>
      <c r="N9" s="23">
        <v>16748.18448940001</v>
      </c>
      <c r="O9" s="23">
        <v>63556.612984800013</v>
      </c>
      <c r="P9" s="13"/>
      <c r="Q9" s="15"/>
    </row>
    <row r="10" spans="1:17" ht="11.25" customHeight="1" x14ac:dyDescent="0.2">
      <c r="C10" s="28" t="str">
        <f t="shared" ref="C10:C17" si="0">$E$8&amp;E10</f>
        <v>Europe, Asia-Pacific, Middle East and AfricaSales growth, %</v>
      </c>
      <c r="E10" s="14" t="s">
        <v>14</v>
      </c>
      <c r="F10" s="16">
        <v>-7.2351031207234513</v>
      </c>
      <c r="G10" s="16">
        <v>-11.754647535265372</v>
      </c>
      <c r="H10" s="16">
        <v>-12.917050961374255</v>
      </c>
      <c r="I10" s="16">
        <v>-3.083124554751826</v>
      </c>
      <c r="J10" s="16">
        <v>-8.6454097554744536</v>
      </c>
      <c r="K10" s="24">
        <v>-4.3167424504453216</v>
      </c>
      <c r="L10" s="24">
        <v>-4.0706761597755658</v>
      </c>
      <c r="M10" s="24">
        <v>-5.3787777299059041</v>
      </c>
      <c r="N10" s="24">
        <v>-16.236598063960262</v>
      </c>
      <c r="O10" s="24">
        <v>-7.9940921073977655</v>
      </c>
      <c r="P10" s="13"/>
      <c r="Q10" s="15"/>
    </row>
    <row r="11" spans="1:17" ht="11.25" customHeight="1" x14ac:dyDescent="0.2">
      <c r="C11" s="28" t="str">
        <f t="shared" si="0"/>
        <v>Europe, Asia-Pacific, Middle East and AfricaOrganic growth, %</v>
      </c>
      <c r="E11" s="14" t="s">
        <v>15</v>
      </c>
      <c r="F11" s="16">
        <v>-5.0695511416241956</v>
      </c>
      <c r="G11" s="16">
        <v>-10.835381442895065</v>
      </c>
      <c r="H11" s="16">
        <v>-12.913736224482831</v>
      </c>
      <c r="I11" s="16">
        <v>-3.083124554751826</v>
      </c>
      <c r="J11" s="16">
        <v>-7.9691213845463853</v>
      </c>
      <c r="K11" s="24">
        <v>-4.508498940163042</v>
      </c>
      <c r="L11" s="24">
        <v>-4.2765086112274258</v>
      </c>
      <c r="M11" s="24">
        <v>-3.8551604822419372</v>
      </c>
      <c r="N11" s="24">
        <v>-12.365296389828195</v>
      </c>
      <c r="O11" s="24">
        <v>-6.5594408185620789</v>
      </c>
      <c r="P11" s="13"/>
      <c r="Q11" s="15"/>
    </row>
    <row r="12" spans="1:17" ht="11.25" customHeight="1" x14ac:dyDescent="0.2">
      <c r="C12" s="28" t="str">
        <f t="shared" si="0"/>
        <v>Europe, Asia-Pacific, Middle East and AfricaAcquisitions &amp; Divestments, %</v>
      </c>
      <c r="E12" s="14" t="s">
        <v>16</v>
      </c>
      <c r="F12" s="16">
        <v>-2.2811985038962503</v>
      </c>
      <c r="G12" s="16">
        <v>-1.030976307919222</v>
      </c>
      <c r="H12" s="16">
        <v>-3.8062683455688407E-3</v>
      </c>
      <c r="I12" s="16">
        <v>0</v>
      </c>
      <c r="J12" s="16">
        <v>-0.73484941261282055</v>
      </c>
      <c r="K12" s="24">
        <v>0.19175648971772197</v>
      </c>
      <c r="L12" s="24">
        <v>0.20583245145185908</v>
      </c>
      <c r="M12" s="24">
        <v>-1.5847103758309948</v>
      </c>
      <c r="N12" s="24">
        <v>-4.4175440945780009</v>
      </c>
      <c r="O12" s="17">
        <v>-1.541987376753261</v>
      </c>
      <c r="P12" s="13"/>
      <c r="Q12" s="15"/>
    </row>
    <row r="13" spans="1:17" ht="11.25" customHeight="1" x14ac:dyDescent="0.2">
      <c r="C13" s="28" t="str">
        <f t="shared" si="0"/>
        <v>Europe, Asia-Pacific, Middle East and AfricaOperating income</v>
      </c>
      <c r="E13" s="14" t="s">
        <v>17</v>
      </c>
      <c r="F13" s="11">
        <v>82.449289899996202</v>
      </c>
      <c r="G13" s="11">
        <v>-146.42994539999017</v>
      </c>
      <c r="H13" s="11">
        <v>727.71711089998757</v>
      </c>
      <c r="I13" s="11">
        <v>-1805.0520932999927</v>
      </c>
      <c r="J13" s="11">
        <v>-1141.3156378999981</v>
      </c>
      <c r="K13" s="23">
        <v>885.06383949999986</v>
      </c>
      <c r="L13" s="23">
        <v>567.25765889999798</v>
      </c>
      <c r="M13" s="23">
        <v>585.63673060000224</v>
      </c>
      <c r="N13" s="23">
        <v>-47.149172899990106</v>
      </c>
      <c r="O13" s="23">
        <v>1990.8090560999815</v>
      </c>
      <c r="P13" s="13"/>
      <c r="Q13" s="15"/>
    </row>
    <row r="14" spans="1:17" ht="11.25" customHeight="1" x14ac:dyDescent="0.2">
      <c r="C14" s="28" t="str">
        <f t="shared" si="0"/>
        <v>Europe, Asia-Pacific, Middle East and AfricaOperating margin, %</v>
      </c>
      <c r="E14" s="14" t="s">
        <v>18</v>
      </c>
      <c r="F14" s="16">
        <v>0.54839709209762433</v>
      </c>
      <c r="G14" s="16">
        <v>-1.0098634530793147</v>
      </c>
      <c r="H14" s="16">
        <v>5.0755367546832693</v>
      </c>
      <c r="I14" s="16">
        <v>-10.883082059717447</v>
      </c>
      <c r="J14" s="16">
        <v>-1.8877775934128236</v>
      </c>
      <c r="K14" s="24">
        <v>5.7409292267810255</v>
      </c>
      <c r="L14" s="24">
        <v>3.6420615149799516</v>
      </c>
      <c r="M14" s="24">
        <v>3.7026918071841575</v>
      </c>
      <c r="N14" s="24">
        <v>-0.28151811278309596</v>
      </c>
      <c r="O14" s="24">
        <v>3.1323397560157855</v>
      </c>
      <c r="P14" s="13"/>
      <c r="Q14" s="15"/>
    </row>
    <row r="15" spans="1:17" s="19" customFormat="1" ht="11.25" customHeight="1" x14ac:dyDescent="0.2">
      <c r="C15" s="28" t="str">
        <f t="shared" si="0"/>
        <v>Europe, Asia-Pacific, Middle East and AfricaOperating income ecxl. NRI¹</v>
      </c>
      <c r="D15"/>
      <c r="E15" s="14" t="s">
        <v>19</v>
      </c>
      <c r="F15" s="11">
        <v>643.44928989999619</v>
      </c>
      <c r="G15" s="11">
        <v>496.57005460000983</v>
      </c>
      <c r="H15" s="11">
        <v>433.71711089998757</v>
      </c>
      <c r="I15" s="11">
        <v>313.01390670000899</v>
      </c>
      <c r="J15" s="11">
        <v>1886.7503621000023</v>
      </c>
      <c r="K15" s="23">
        <v>885.06383949999986</v>
      </c>
      <c r="L15" s="23">
        <v>567.25765889999798</v>
      </c>
      <c r="M15" s="23">
        <v>935.63673060000224</v>
      </c>
      <c r="N15" s="23">
        <v>442.85082710000989</v>
      </c>
      <c r="O15" s="23">
        <v>2830.8090561000099</v>
      </c>
      <c r="P15" s="18"/>
      <c r="Q15" s="15"/>
    </row>
    <row r="16" spans="1:17" s="19" customFormat="1" ht="11.25" customHeight="1" x14ac:dyDescent="0.2">
      <c r="C16" s="28" t="str">
        <f t="shared" si="0"/>
        <v>Europe, Asia-Pacific, Middle East and AfricaOperating margin excl. NRI, %¹</v>
      </c>
      <c r="D16"/>
      <c r="E16" s="14" t="s">
        <v>20</v>
      </c>
      <c r="F16" s="16">
        <v>4.2797908862700274</v>
      </c>
      <c r="G16" s="16">
        <v>3.4246270369379204</v>
      </c>
      <c r="H16" s="16">
        <v>3.0250039535080613</v>
      </c>
      <c r="I16" s="16">
        <v>1.8872341940121404</v>
      </c>
      <c r="J16" s="16">
        <v>3.1207537508988352</v>
      </c>
      <c r="K16" s="24">
        <v>5.7409292267810255</v>
      </c>
      <c r="L16" s="24">
        <v>3.6420615149799516</v>
      </c>
      <c r="M16" s="24">
        <v>5.9155689455199365</v>
      </c>
      <c r="N16" s="24">
        <v>2.6441721332858008</v>
      </c>
      <c r="O16" s="24">
        <v>4.4539960881443079</v>
      </c>
      <c r="P16" s="18"/>
      <c r="Q16" s="15"/>
    </row>
    <row r="17" spans="3:17" s="19" customFormat="1" ht="11.25" customHeight="1" x14ac:dyDescent="0.2">
      <c r="C17" s="28" t="str">
        <f t="shared" si="0"/>
        <v>Europe, Asia-Pacific, Middle East and AfricaNet assets</v>
      </c>
      <c r="D17"/>
      <c r="E17" s="14" t="s">
        <v>21</v>
      </c>
      <c r="F17" s="11">
        <v>15507</v>
      </c>
      <c r="G17" s="11">
        <v>15330</v>
      </c>
      <c r="H17" s="11">
        <v>14362</v>
      </c>
      <c r="I17" s="11">
        <v>9254</v>
      </c>
      <c r="J17" s="11">
        <v>9254</v>
      </c>
      <c r="K17" s="23">
        <v>9534</v>
      </c>
      <c r="L17" s="23">
        <v>11671</v>
      </c>
      <c r="M17" s="23">
        <v>12501</v>
      </c>
      <c r="N17" s="23">
        <v>12138</v>
      </c>
      <c r="O17" s="23">
        <v>12138</v>
      </c>
      <c r="P17" s="18"/>
      <c r="Q17" s="15"/>
    </row>
    <row r="18" spans="3:17" s="19" customFormat="1" ht="11.25" customHeight="1" x14ac:dyDescent="0.2">
      <c r="C18" s="28"/>
      <c r="D18"/>
      <c r="E18" s="14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8"/>
      <c r="Q18" s="15"/>
    </row>
    <row r="19" spans="3:17" ht="11.25" customHeight="1" x14ac:dyDescent="0.2">
      <c r="C19" s="28" t="str">
        <f t="shared" ref="C19" si="1">$E$19&amp;E19</f>
        <v>North AmericaNorth America</v>
      </c>
      <c r="E19" s="40" t="s">
        <v>22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3"/>
      <c r="Q19" s="15"/>
    </row>
    <row r="20" spans="3:17" ht="11.25" customHeight="1" x14ac:dyDescent="0.2">
      <c r="C20" s="28" t="str">
        <f>$E$19&amp;E20</f>
        <v>North AmericaNet sales</v>
      </c>
      <c r="E20" s="14" t="s">
        <v>13</v>
      </c>
      <c r="F20" s="11">
        <v>11503.738824900001</v>
      </c>
      <c r="G20" s="11">
        <v>11238.355674699995</v>
      </c>
      <c r="H20" s="11">
        <v>11896.160979799999</v>
      </c>
      <c r="I20" s="11">
        <v>10434.101503800004</v>
      </c>
      <c r="J20" s="11">
        <v>45072.356983199999</v>
      </c>
      <c r="K20" s="23">
        <v>9940.2119439000016</v>
      </c>
      <c r="L20" s="23">
        <v>11905.170822700002</v>
      </c>
      <c r="M20" s="23">
        <v>12909.076074299996</v>
      </c>
      <c r="N20" s="23">
        <v>12266.200640300009</v>
      </c>
      <c r="O20" s="23">
        <v>47020.659481200004</v>
      </c>
      <c r="P20" s="13"/>
      <c r="Q20" s="15"/>
    </row>
    <row r="21" spans="3:17" ht="11.25" customHeight="1" x14ac:dyDescent="0.2">
      <c r="C21" s="28" t="str">
        <f>$E$19&amp;E21</f>
        <v>North AmericaSales growth, %</v>
      </c>
      <c r="E21" s="14" t="s">
        <v>14</v>
      </c>
      <c r="F21" s="16">
        <v>3.9999226935795607</v>
      </c>
      <c r="G21" s="16">
        <v>-12.301447799046326</v>
      </c>
      <c r="H21" s="16">
        <v>-9.5580485894916389</v>
      </c>
      <c r="I21" s="16">
        <v>-14.484930849691374</v>
      </c>
      <c r="J21" s="16">
        <v>-8.3999813439654698</v>
      </c>
      <c r="K21" s="24">
        <v>-0.27708748016858264</v>
      </c>
      <c r="L21" s="24">
        <v>0.7160043186741627</v>
      </c>
      <c r="M21" s="24">
        <v>2.3169779383378253</v>
      </c>
      <c r="N21" s="24">
        <v>-6.0606225865168364</v>
      </c>
      <c r="O21" s="24">
        <v>-0.90462539692858412</v>
      </c>
      <c r="P21" s="13"/>
      <c r="Q21" s="15"/>
    </row>
    <row r="22" spans="3:17" ht="11.25" customHeight="1" x14ac:dyDescent="0.2">
      <c r="C22" s="28" t="str">
        <f>$E$19&amp;E22</f>
        <v>North AmericaOrganic growth, %</v>
      </c>
      <c r="E22" s="14" t="s">
        <v>15</v>
      </c>
      <c r="F22" s="16">
        <v>3.9999226935795607</v>
      </c>
      <c r="G22" s="16">
        <v>-12.301447799046326</v>
      </c>
      <c r="H22" s="16">
        <v>-9.5580485894916389</v>
      </c>
      <c r="I22" s="16">
        <v>-14.484930849691374</v>
      </c>
      <c r="J22" s="16">
        <v>-8.3999813439654698</v>
      </c>
      <c r="K22" s="24">
        <v>-0.27708748016858264</v>
      </c>
      <c r="L22" s="24">
        <v>0.7160043186741627</v>
      </c>
      <c r="M22" s="24">
        <v>2.3169779383378253</v>
      </c>
      <c r="N22" s="24">
        <v>-6.0606225865168364</v>
      </c>
      <c r="O22" s="24">
        <v>-0.90462539692858412</v>
      </c>
      <c r="P22" s="13"/>
      <c r="Q22" s="15"/>
    </row>
    <row r="23" spans="3:17" ht="11.25" customHeight="1" x14ac:dyDescent="0.2">
      <c r="C23" s="28"/>
      <c r="E23" s="14" t="s">
        <v>16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3"/>
      <c r="Q23" s="15"/>
    </row>
    <row r="24" spans="3:17" ht="11.25" customHeight="1" x14ac:dyDescent="0.2">
      <c r="C24" s="28" t="str">
        <f>$E$19&amp;E24</f>
        <v>North AmericaOperating income</v>
      </c>
      <c r="E24" s="14" t="s">
        <v>17</v>
      </c>
      <c r="F24" s="11">
        <v>-438.75613069999889</v>
      </c>
      <c r="G24" s="11">
        <v>-160.35750950000693</v>
      </c>
      <c r="H24" s="11">
        <v>-439.67883839999701</v>
      </c>
      <c r="I24" s="11">
        <v>-1301.9694733999986</v>
      </c>
      <c r="J24" s="11">
        <v>-2340.761951999993</v>
      </c>
      <c r="K24" s="23">
        <v>752.39192740000112</v>
      </c>
      <c r="L24" s="23">
        <v>-269.74918879999376</v>
      </c>
      <c r="M24" s="23">
        <v>-1227.3252531000139</v>
      </c>
      <c r="N24" s="23">
        <v>-1649.3235378999966</v>
      </c>
      <c r="O24" s="23">
        <v>-2394.0060523999855</v>
      </c>
      <c r="P24" s="13"/>
      <c r="Q24" s="15"/>
    </row>
    <row r="25" spans="3:17" ht="11.25" customHeight="1" x14ac:dyDescent="0.2">
      <c r="C25" s="28" t="str">
        <f>$E$19&amp;E25</f>
        <v>North AmericaOperating margin, %</v>
      </c>
      <c r="E25" s="14" t="s">
        <v>18</v>
      </c>
      <c r="F25" s="16">
        <v>-3.8140307023513804</v>
      </c>
      <c r="G25" s="16">
        <v>-1.4268769750810022</v>
      </c>
      <c r="H25" s="16">
        <v>-3.695972500259427</v>
      </c>
      <c r="I25" s="16">
        <v>-12.478021925757886</v>
      </c>
      <c r="J25" s="16">
        <v>-5.1933426797992377</v>
      </c>
      <c r="K25" s="24">
        <v>7.5691738933365649</v>
      </c>
      <c r="L25" s="24">
        <v>-2.26581535718628</v>
      </c>
      <c r="M25" s="24">
        <v>-9.5074600694577835</v>
      </c>
      <c r="N25" s="24">
        <v>-13.446083153745461</v>
      </c>
      <c r="O25" s="24">
        <v>-5.0913919090334749</v>
      </c>
      <c r="P25" s="13"/>
      <c r="Q25" s="15"/>
    </row>
    <row r="26" spans="3:17" s="19" customFormat="1" ht="11.25" customHeight="1" x14ac:dyDescent="0.15">
      <c r="C26" s="28" t="str">
        <f>$E$19&amp;E26</f>
        <v>North AmericaOperating income ecxl. NRI¹</v>
      </c>
      <c r="E26" s="14" t="s">
        <v>19</v>
      </c>
      <c r="F26" s="11">
        <v>-438.75613069999889</v>
      </c>
      <c r="G26" s="11">
        <v>-160.35750950000693</v>
      </c>
      <c r="H26" s="11">
        <v>-439.67883839999701</v>
      </c>
      <c r="I26" s="11">
        <v>-1450.1174733999947</v>
      </c>
      <c r="J26" s="11">
        <v>-2488.9099520000186</v>
      </c>
      <c r="K26" s="23">
        <v>96.353366700001061</v>
      </c>
      <c r="L26" s="23">
        <v>-269.74918879999376</v>
      </c>
      <c r="M26" s="23">
        <v>-1227.3252531000139</v>
      </c>
      <c r="N26" s="23">
        <v>-1234.3235378999966</v>
      </c>
      <c r="O26" s="23">
        <v>-2635.0060523999855</v>
      </c>
      <c r="P26" s="18"/>
      <c r="Q26" s="15"/>
    </row>
    <row r="27" spans="3:17" s="19" customFormat="1" ht="11.25" customHeight="1" x14ac:dyDescent="0.15">
      <c r="C27" s="28" t="str">
        <f>$E$19&amp;E27</f>
        <v>North AmericaOperating margin excl. NRI, %¹</v>
      </c>
      <c r="E27" s="14" t="s">
        <v>20</v>
      </c>
      <c r="F27" s="16">
        <v>-3.8140307023513538</v>
      </c>
      <c r="G27" s="16">
        <v>-1.4268769750810333</v>
      </c>
      <c r="H27" s="16">
        <v>-3.6959725002593986</v>
      </c>
      <c r="I27" s="16">
        <v>-13.897866269288977</v>
      </c>
      <c r="J27" s="16">
        <v>-5.5220319472702375</v>
      </c>
      <c r="K27" s="24">
        <v>0.96932909724455241</v>
      </c>
      <c r="L27" s="24">
        <v>-2.2658153571862538</v>
      </c>
      <c r="M27" s="24">
        <v>-9.5074600694578884</v>
      </c>
      <c r="N27" s="24">
        <v>-10.062802444668044</v>
      </c>
      <c r="O27" s="24">
        <v>-5.6039325723484206</v>
      </c>
      <c r="P27" s="18"/>
      <c r="Q27" s="15"/>
    </row>
    <row r="28" spans="3:17" s="19" customFormat="1" ht="11.25" customHeight="1" x14ac:dyDescent="0.15">
      <c r="C28" s="28" t="str">
        <f>$E$19&amp;E28</f>
        <v>North AmericaNet assets</v>
      </c>
      <c r="E28" s="14" t="s">
        <v>21</v>
      </c>
      <c r="F28" s="11">
        <v>12911</v>
      </c>
      <c r="G28" s="11">
        <v>13744</v>
      </c>
      <c r="H28" s="11">
        <v>14160</v>
      </c>
      <c r="I28" s="11">
        <v>11593.342210000001</v>
      </c>
      <c r="J28" s="11">
        <v>11593.342210000001</v>
      </c>
      <c r="K28" s="23">
        <v>12268</v>
      </c>
      <c r="L28" s="23">
        <v>11426</v>
      </c>
      <c r="M28" s="23">
        <v>13569</v>
      </c>
      <c r="N28" s="23">
        <v>11854.153485000003</v>
      </c>
      <c r="O28" s="23">
        <v>11854.153485000003</v>
      </c>
      <c r="P28" s="18"/>
      <c r="Q28" s="15"/>
    </row>
    <row r="29" spans="3:17" s="19" customFormat="1" ht="11.25" customHeight="1" x14ac:dyDescent="0.15">
      <c r="C29" s="28"/>
      <c r="E29" s="14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8"/>
      <c r="Q29" s="15"/>
    </row>
    <row r="30" spans="3:17" ht="11.25" customHeight="1" x14ac:dyDescent="0.2">
      <c r="C30" s="28"/>
      <c r="E30" s="41" t="s">
        <v>23</v>
      </c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3"/>
      <c r="Q30" s="15"/>
    </row>
    <row r="31" spans="3:17" ht="11.25" customHeight="1" x14ac:dyDescent="0.2">
      <c r="C31" s="28" t="str">
        <f>$E$30&amp;E31</f>
        <v>Latin AmericaNet sales</v>
      </c>
      <c r="E31" s="14" t="s">
        <v>13</v>
      </c>
      <c r="F31" s="11">
        <v>6196.1492792999998</v>
      </c>
      <c r="G31" s="11">
        <v>6915.0015721</v>
      </c>
      <c r="H31" s="11">
        <v>7193.0967456999997</v>
      </c>
      <c r="I31" s="11">
        <v>8616.2087608000002</v>
      </c>
      <c r="J31" s="11">
        <v>28920.456357900002</v>
      </c>
      <c r="K31" s="23">
        <v>4761.3613411000006</v>
      </c>
      <c r="L31" s="23">
        <v>6268.2195271000001</v>
      </c>
      <c r="M31" s="23">
        <v>6518.3811335999999</v>
      </c>
      <c r="N31" s="23">
        <v>6754.6083681000018</v>
      </c>
      <c r="O31" s="23">
        <v>24302.570369900001</v>
      </c>
      <c r="P31" s="13"/>
      <c r="Q31" s="15"/>
    </row>
    <row r="32" spans="3:17" ht="11.25" customHeight="1" x14ac:dyDescent="0.2">
      <c r="C32" s="28" t="str">
        <f>$E$30&amp;E32</f>
        <v>Latin AmericaSales growth, %</v>
      </c>
      <c r="E32" s="14" t="s">
        <v>14</v>
      </c>
      <c r="F32" s="16">
        <v>20.924677962867761</v>
      </c>
      <c r="G32" s="16">
        <v>5.5752343330520899</v>
      </c>
      <c r="H32" s="16">
        <v>7.5605926728090873</v>
      </c>
      <c r="I32" s="16">
        <v>29.435856454262815</v>
      </c>
      <c r="J32" s="16">
        <v>15.219766458322786</v>
      </c>
      <c r="K32" s="24">
        <v>-6.0046467450100582</v>
      </c>
      <c r="L32" s="24">
        <v>12.886944660681177</v>
      </c>
      <c r="M32" s="24">
        <v>13.526691526195728</v>
      </c>
      <c r="N32" s="24">
        <v>-1.6424222780468785</v>
      </c>
      <c r="O32" s="24">
        <v>4.1711538821361502</v>
      </c>
      <c r="P32" s="13"/>
      <c r="Q32" s="15"/>
    </row>
    <row r="33" spans="3:17" ht="11.25" customHeight="1" x14ac:dyDescent="0.2">
      <c r="C33" s="28" t="str">
        <f>$E$30&amp;E33</f>
        <v>Latin AmericaOrganic growth, %</v>
      </c>
      <c r="E33" s="14" t="s">
        <v>15</v>
      </c>
      <c r="F33" s="16">
        <v>20.924677962867761</v>
      </c>
      <c r="G33" s="16">
        <v>5.5752343330520899</v>
      </c>
      <c r="H33" s="16">
        <v>7.5605926728090873</v>
      </c>
      <c r="I33" s="16">
        <v>29.435856454262815</v>
      </c>
      <c r="J33" s="16">
        <v>15.219766458322786</v>
      </c>
      <c r="K33" s="24">
        <v>-6.0046467450100582</v>
      </c>
      <c r="L33" s="24">
        <v>12.886944660681177</v>
      </c>
      <c r="M33" s="24">
        <v>13.526691526195728</v>
      </c>
      <c r="N33" s="24">
        <v>-1.6424222780468785</v>
      </c>
      <c r="O33" s="24">
        <v>4.1711538821361502</v>
      </c>
      <c r="P33" s="13"/>
      <c r="Q33" s="15"/>
    </row>
    <row r="34" spans="3:17" ht="11.25" customHeight="1" x14ac:dyDescent="0.2">
      <c r="C34" s="28"/>
      <c r="E34" s="14" t="s">
        <v>16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13"/>
      <c r="Q34" s="15"/>
    </row>
    <row r="35" spans="3:17" ht="11.25" customHeight="1" x14ac:dyDescent="0.2">
      <c r="C35" s="28" t="str">
        <f>$E$30&amp;E35</f>
        <v>Latin AmericaOperating income</v>
      </c>
      <c r="E35" s="14" t="s">
        <v>17</v>
      </c>
      <c r="F35" s="11">
        <v>236.26294980000083</v>
      </c>
      <c r="G35" s="11">
        <v>333.25323129999947</v>
      </c>
      <c r="H35" s="11">
        <v>405.3322448000032</v>
      </c>
      <c r="I35" s="11">
        <v>649.09695210000098</v>
      </c>
      <c r="J35" s="11">
        <v>1623.9453780000038</v>
      </c>
      <c r="K35" s="23">
        <v>85.454336100000745</v>
      </c>
      <c r="L35" s="23">
        <v>302.9993541999994</v>
      </c>
      <c r="M35" s="23">
        <v>440.44712009999978</v>
      </c>
      <c r="N35" s="23">
        <v>229.38484680000343</v>
      </c>
      <c r="O35" s="23">
        <v>1058.2856571999992</v>
      </c>
      <c r="P35" s="13"/>
      <c r="Q35" s="15"/>
    </row>
    <row r="36" spans="3:17" ht="11.25" customHeight="1" x14ac:dyDescent="0.2">
      <c r="C36" s="28" t="str">
        <f>$E$30&amp;E36</f>
        <v>Latin AmericaOperating margin, %</v>
      </c>
      <c r="E36" s="14" t="s">
        <v>18</v>
      </c>
      <c r="F36" s="16">
        <v>3.8130609698075588</v>
      </c>
      <c r="G36" s="16">
        <v>4.8192791834578834</v>
      </c>
      <c r="H36" s="16">
        <v>5.6350172829568148</v>
      </c>
      <c r="I36" s="16">
        <v>7.533440404242624</v>
      </c>
      <c r="J36" s="16">
        <v>5.615213528801732</v>
      </c>
      <c r="K36" s="24">
        <v>1.794745871571636</v>
      </c>
      <c r="L36" s="24">
        <v>4.8338982527656071</v>
      </c>
      <c r="M36" s="24">
        <v>6.7570016400183892</v>
      </c>
      <c r="N36" s="24">
        <v>3.3959755221829573</v>
      </c>
      <c r="O36" s="24">
        <v>4.3546243919562579</v>
      </c>
      <c r="P36" s="13"/>
      <c r="Q36" s="15"/>
    </row>
    <row r="37" spans="3:17" ht="11.25" customHeight="1" x14ac:dyDescent="0.2">
      <c r="C37" s="28" t="str">
        <f>$E$30&amp;E37</f>
        <v>Latin AmericaOperating income ecxl. NRI¹</v>
      </c>
      <c r="E37" s="14" t="s">
        <v>19</v>
      </c>
      <c r="F37" s="11">
        <v>236.26294980000083</v>
      </c>
      <c r="G37" s="11">
        <v>333.25323129999947</v>
      </c>
      <c r="H37" s="11">
        <v>405.3322448000032</v>
      </c>
      <c r="I37" s="11">
        <v>700.01795210000103</v>
      </c>
      <c r="J37" s="11">
        <v>1674.8663780000056</v>
      </c>
      <c r="K37" s="23">
        <v>85.454336100000745</v>
      </c>
      <c r="L37" s="23">
        <v>302.9993541999994</v>
      </c>
      <c r="M37" s="23">
        <v>440.44712009999978</v>
      </c>
      <c r="N37" s="23">
        <v>309.3848468000034</v>
      </c>
      <c r="O37" s="23">
        <v>1138.2856571999992</v>
      </c>
      <c r="P37" s="13"/>
      <c r="Q37" s="15"/>
    </row>
    <row r="38" spans="3:17" ht="11.25" customHeight="1" x14ac:dyDescent="0.2">
      <c r="C38" s="28" t="str">
        <f>$E$30&amp;E38</f>
        <v>Latin AmericaOperating margin excl. NRI, %¹</v>
      </c>
      <c r="E38" s="14" t="s">
        <v>20</v>
      </c>
      <c r="F38" s="16">
        <v>3.8130609698075619</v>
      </c>
      <c r="G38" s="16">
        <v>4.8192791834578665</v>
      </c>
      <c r="H38" s="16">
        <v>5.6350172829568699</v>
      </c>
      <c r="I38" s="16">
        <v>8.1244311916486769</v>
      </c>
      <c r="J38" s="16">
        <v>5.7912861307338632</v>
      </c>
      <c r="K38" s="24">
        <v>1.7947458715716484</v>
      </c>
      <c r="L38" s="24">
        <v>4.8338982527656054</v>
      </c>
      <c r="M38" s="24">
        <v>6.7570016400183661</v>
      </c>
      <c r="N38" s="24">
        <v>4.5803521083640559</v>
      </c>
      <c r="O38" s="24">
        <v>4.6838076790833174</v>
      </c>
      <c r="P38" s="13"/>
      <c r="Q38" s="15"/>
    </row>
    <row r="39" spans="3:17" ht="11.25" customHeight="1" x14ac:dyDescent="0.2">
      <c r="C39" s="28" t="str">
        <f>$E$30&amp;E39</f>
        <v>Latin AmericaNet assets</v>
      </c>
      <c r="E39" s="14" t="s">
        <v>21</v>
      </c>
      <c r="F39" s="11">
        <v>9399</v>
      </c>
      <c r="G39" s="11">
        <v>9258</v>
      </c>
      <c r="H39" s="11">
        <v>8346</v>
      </c>
      <c r="I39" s="11">
        <v>7841.0623887999991</v>
      </c>
      <c r="J39" s="11">
        <v>7841.0623887999991</v>
      </c>
      <c r="K39" s="23">
        <v>7995</v>
      </c>
      <c r="L39" s="23">
        <v>8594</v>
      </c>
      <c r="M39" s="23">
        <v>9290</v>
      </c>
      <c r="N39" s="23">
        <v>8724.0142799000041</v>
      </c>
      <c r="O39" s="23">
        <v>8724.0142799000041</v>
      </c>
      <c r="P39" s="13"/>
      <c r="Q39" s="15"/>
    </row>
    <row r="40" spans="3:17" ht="11.25" customHeight="1" x14ac:dyDescent="0.2">
      <c r="C40" s="28"/>
      <c r="E40" s="14"/>
      <c r="F40" s="11"/>
      <c r="G40" s="11"/>
      <c r="H40" s="11"/>
      <c r="I40" s="11"/>
      <c r="J40" s="11"/>
      <c r="K40" s="23"/>
      <c r="L40" s="23"/>
      <c r="M40" s="23"/>
      <c r="N40" s="23"/>
      <c r="O40" s="23"/>
      <c r="P40" s="13"/>
      <c r="Q40" s="15"/>
    </row>
    <row r="41" spans="3:17" s="19" customFormat="1" ht="10.9" customHeight="1" x14ac:dyDescent="0.15">
      <c r="C41" s="32" t="str">
        <f>E41</f>
        <v>Group common costs, etc: operating income</v>
      </c>
      <c r="E41" s="41" t="s">
        <v>24</v>
      </c>
      <c r="F41" s="11">
        <v>-136.42143040000008</v>
      </c>
      <c r="G41" s="11">
        <v>-150.35123629999995</v>
      </c>
      <c r="H41" s="11">
        <v>-85.808737300000018</v>
      </c>
      <c r="I41" s="11">
        <v>-756.8458298999999</v>
      </c>
      <c r="J41" s="11">
        <v>-1129.4272338999999</v>
      </c>
      <c r="K41" s="23">
        <v>-148.18801029999997</v>
      </c>
      <c r="L41" s="23">
        <v>-40.775239400000046</v>
      </c>
      <c r="M41" s="23">
        <v>-183.72885409999992</v>
      </c>
      <c r="N41" s="23">
        <v>-497.29499269999997</v>
      </c>
      <c r="O41" s="23">
        <v>-869.98709650000001</v>
      </c>
      <c r="P41" s="18"/>
      <c r="Q41" s="15"/>
    </row>
    <row r="42" spans="3:17" s="19" customFormat="1" ht="11.25" customHeight="1" x14ac:dyDescent="0.15">
      <c r="C42" s="32"/>
      <c r="E42" s="20"/>
      <c r="F42" s="11"/>
      <c r="G42" s="11"/>
      <c r="H42" s="11"/>
      <c r="I42" s="11"/>
      <c r="J42" s="11"/>
      <c r="K42" s="23"/>
      <c r="L42" s="23"/>
      <c r="M42" s="23"/>
      <c r="N42" s="23"/>
      <c r="O42" s="23"/>
      <c r="P42" s="18"/>
      <c r="Q42" s="15"/>
    </row>
    <row r="43" spans="3:17" ht="11.25" customHeight="1" x14ac:dyDescent="0.2">
      <c r="C43" s="28"/>
      <c r="E43" s="42" t="s">
        <v>25</v>
      </c>
      <c r="F43" s="38" t="s">
        <v>0</v>
      </c>
      <c r="G43" s="38" t="s">
        <v>0</v>
      </c>
      <c r="H43" s="38" t="s">
        <v>0</v>
      </c>
      <c r="I43" s="38" t="s">
        <v>0</v>
      </c>
      <c r="J43" s="38" t="s">
        <v>0</v>
      </c>
      <c r="K43" s="37" t="s">
        <v>0</v>
      </c>
      <c r="L43" s="37" t="s">
        <v>0</v>
      </c>
      <c r="M43" s="37" t="s">
        <v>0</v>
      </c>
      <c r="N43" s="37" t="s">
        <v>0</v>
      </c>
      <c r="O43" s="37" t="s">
        <v>0</v>
      </c>
      <c r="P43" s="13"/>
      <c r="Q43" s="15"/>
    </row>
    <row r="44" spans="3:17" ht="11.25" customHeight="1" x14ac:dyDescent="0.2">
      <c r="C44" s="28" t="str">
        <f>$E$43&amp;E44</f>
        <v>Total GroupNet sales</v>
      </c>
      <c r="E44" s="14" t="s">
        <v>13</v>
      </c>
      <c r="F44" s="11">
        <v>32734.4845833</v>
      </c>
      <c r="G44" s="11">
        <v>32653.331966500002</v>
      </c>
      <c r="H44" s="11">
        <v>33426.994719099996</v>
      </c>
      <c r="I44" s="11">
        <v>35636.164192700016</v>
      </c>
      <c r="J44" s="11">
        <v>134450.9754616</v>
      </c>
      <c r="K44" s="23">
        <v>30118.308181700006</v>
      </c>
      <c r="L44" s="23">
        <v>33748.570960199992</v>
      </c>
      <c r="M44" s="23">
        <v>35243.970196200004</v>
      </c>
      <c r="N44" s="23">
        <v>35768.993497799995</v>
      </c>
      <c r="O44" s="23">
        <v>134879.8428359</v>
      </c>
      <c r="P44" s="13"/>
      <c r="Q44" s="15"/>
    </row>
    <row r="45" spans="3:17" ht="11.25" customHeight="1" x14ac:dyDescent="0.2">
      <c r="C45" s="28" t="str">
        <f>$E$43&amp;E45</f>
        <v>Total GroupSales growth, %</v>
      </c>
      <c r="E45" s="14" t="s">
        <v>14</v>
      </c>
      <c r="F45" s="16">
        <v>1.06</v>
      </c>
      <c r="G45" s="16">
        <v>-8.7896880189162747</v>
      </c>
      <c r="H45" s="16">
        <v>-7.92</v>
      </c>
      <c r="I45" s="16">
        <v>-0.84799999999999998</v>
      </c>
      <c r="J45" s="16">
        <v>-4.3</v>
      </c>
      <c r="K45" s="24">
        <v>-3.2984138999999999</v>
      </c>
      <c r="L45" s="24">
        <v>0.371473</v>
      </c>
      <c r="M45" s="24">
        <v>0.42699999999999999</v>
      </c>
      <c r="N45" s="24">
        <v>-10.4</v>
      </c>
      <c r="O45" s="24">
        <v>-3.6</v>
      </c>
      <c r="P45" s="13"/>
      <c r="Q45" s="15"/>
    </row>
    <row r="46" spans="3:17" ht="11.25" customHeight="1" x14ac:dyDescent="0.2">
      <c r="C46" s="28" t="str">
        <f t="shared" ref="C46" si="2">$E$30&amp;E46</f>
        <v>Latin AmericaOrganic growth, %</v>
      </c>
      <c r="E46" s="14" t="s">
        <v>15</v>
      </c>
      <c r="F46" s="16">
        <v>2.2000000000000002</v>
      </c>
      <c r="G46" s="16">
        <v>-8.35</v>
      </c>
      <c r="H46" s="16">
        <v>-7.92</v>
      </c>
      <c r="I46" s="16">
        <v>-0.84799999999999998</v>
      </c>
      <c r="J46" s="16">
        <v>-3.96</v>
      </c>
      <c r="K46" s="24">
        <v>-3.3976130000000002</v>
      </c>
      <c r="L46" s="24">
        <v>0.27109808823768677</v>
      </c>
      <c r="M46" s="24">
        <v>1.204</v>
      </c>
      <c r="N46" s="24">
        <v>-8.39</v>
      </c>
      <c r="O46" s="24">
        <v>-2.8207571889621197</v>
      </c>
      <c r="P46" s="13"/>
      <c r="Q46" s="15"/>
    </row>
    <row r="47" spans="3:17" ht="11.25" customHeight="1" x14ac:dyDescent="0.2">
      <c r="C47" s="28"/>
      <c r="E47" s="14" t="s">
        <v>16</v>
      </c>
      <c r="F47" s="16">
        <v>-1.1413716133883287</v>
      </c>
      <c r="G47" s="16">
        <v>-0.47375699273895761</v>
      </c>
      <c r="H47" s="16">
        <v>-1.7263351226180338E-3</v>
      </c>
      <c r="I47" s="16">
        <v>0</v>
      </c>
      <c r="J47" s="16">
        <v>-0.34617148347193144</v>
      </c>
      <c r="K47" s="24">
        <v>9.9199514657741072E-2</v>
      </c>
      <c r="L47" s="24">
        <v>0.10037508421037786</v>
      </c>
      <c r="M47" s="24">
        <v>-0.76810384018864375</v>
      </c>
      <c r="N47" s="24">
        <v>-2.1344058900933698</v>
      </c>
      <c r="O47" s="24">
        <v>-0.80823196855419244</v>
      </c>
      <c r="P47" s="13"/>
      <c r="Q47" s="15"/>
    </row>
    <row r="48" spans="3:17" ht="11.25" customHeight="1" x14ac:dyDescent="0.2">
      <c r="C48" s="28" t="str">
        <f t="shared" ref="C48:C53" si="3">$E$43&amp;E48</f>
        <v>Total GroupOperating income</v>
      </c>
      <c r="E48" s="14" t="s">
        <v>17</v>
      </c>
      <c r="F48" s="11">
        <v>-256.46532150000257</v>
      </c>
      <c r="G48" s="11">
        <v>-123.88545989998981</v>
      </c>
      <c r="H48" s="11">
        <v>607.56178020000129</v>
      </c>
      <c r="I48" s="11">
        <v>-3214.7704444999877</v>
      </c>
      <c r="J48" s="11">
        <v>-2987.5594456999734</v>
      </c>
      <c r="K48" s="23">
        <v>1574.7220916000001</v>
      </c>
      <c r="L48" s="23">
        <v>559.7325859999961</v>
      </c>
      <c r="M48" s="23">
        <v>-384.97025640000982</v>
      </c>
      <c r="N48" s="23">
        <v>-1964.3828567000166</v>
      </c>
      <c r="O48" s="23">
        <v>-214.89843550002843</v>
      </c>
      <c r="P48" s="13"/>
      <c r="Q48" s="15"/>
    </row>
    <row r="49" spans="3:17" ht="11.25" customHeight="1" x14ac:dyDescent="0.2">
      <c r="C49" s="28" t="str">
        <f t="shared" si="3"/>
        <v>Total GroupOperating margin, %</v>
      </c>
      <c r="E49" s="14" t="s">
        <v>18</v>
      </c>
      <c r="F49" s="16">
        <v>-0.78347139038454328</v>
      </c>
      <c r="G49" s="16">
        <v>-0.379396075191055</v>
      </c>
      <c r="H49" s="16">
        <v>1.8175782337167323</v>
      </c>
      <c r="I49" s="16">
        <v>-9.0210900003612124</v>
      </c>
      <c r="J49" s="16">
        <v>-2.2220437118012812</v>
      </c>
      <c r="K49" s="24">
        <v>5.2284546731506323</v>
      </c>
      <c r="L49" s="24">
        <v>1.6585371471286809</v>
      </c>
      <c r="M49" s="24">
        <v>-1.0923010496743326</v>
      </c>
      <c r="N49" s="24">
        <v>-5.4918594699088032</v>
      </c>
      <c r="O49" s="24">
        <v>-0.15932583474424059</v>
      </c>
      <c r="P49" s="13"/>
      <c r="Q49" s="15"/>
    </row>
    <row r="50" spans="3:17" ht="11.25" customHeight="1" x14ac:dyDescent="0.2">
      <c r="C50" s="28" t="str">
        <f t="shared" si="3"/>
        <v>Total GroupOperating income ecxl. NRI¹</v>
      </c>
      <c r="E50" s="14" t="s">
        <v>19</v>
      </c>
      <c r="F50" s="11">
        <v>304.53467849999743</v>
      </c>
      <c r="G50" s="11">
        <v>519.11454010001023</v>
      </c>
      <c r="H50" s="11">
        <v>313.56178020000129</v>
      </c>
      <c r="I50" s="11">
        <v>-723.54644449997431</v>
      </c>
      <c r="J50" s="11">
        <v>414</v>
      </c>
      <c r="K50" s="23">
        <v>918.68353090000005</v>
      </c>
      <c r="L50" s="23">
        <v>559.7325859999961</v>
      </c>
      <c r="M50" s="23">
        <v>-34.970256400009816</v>
      </c>
      <c r="N50" s="23">
        <v>-612.38285670001665</v>
      </c>
      <c r="O50" s="23">
        <v>831.10156449997157</v>
      </c>
      <c r="P50" s="13"/>
      <c r="Q50" s="15"/>
    </row>
    <row r="51" spans="3:17" s="19" customFormat="1" ht="11.25" customHeight="1" x14ac:dyDescent="0.2">
      <c r="C51" s="28" t="str">
        <f t="shared" si="3"/>
        <v>Total GroupOperating margin excl. NRI, %¹</v>
      </c>
      <c r="D51"/>
      <c r="E51" s="14" t="s">
        <v>20</v>
      </c>
      <c r="F51" s="16">
        <v>0.9303176218493463</v>
      </c>
      <c r="G51" s="16">
        <v>1.5897750974772953</v>
      </c>
      <c r="H51" s="16">
        <v>0.93804956992090549</v>
      </c>
      <c r="I51" s="16">
        <v>-2.0303712840345232</v>
      </c>
      <c r="J51" s="16">
        <v>0.3</v>
      </c>
      <c r="K51" s="24">
        <v>3.050249454111754</v>
      </c>
      <c r="L51" s="24">
        <v>1.6585371471286712</v>
      </c>
      <c r="M51" s="24">
        <v>-9.9223374112886703E-2</v>
      </c>
      <c r="N51" s="24">
        <v>-1.7120494507000366</v>
      </c>
      <c r="O51" s="24">
        <v>0.61617922072397557</v>
      </c>
      <c r="P51" s="13"/>
      <c r="Q51" s="15"/>
    </row>
    <row r="52" spans="3:17" ht="11.25" customHeight="1" x14ac:dyDescent="0.2">
      <c r="C52" s="28" t="str">
        <f t="shared" si="3"/>
        <v>Total GroupNet assets</v>
      </c>
      <c r="E52" s="14" t="s">
        <v>21</v>
      </c>
      <c r="F52" s="35">
        <v>46054</v>
      </c>
      <c r="G52" s="35">
        <v>47069</v>
      </c>
      <c r="H52" s="35">
        <v>46084</v>
      </c>
      <c r="I52" s="35">
        <v>37500</v>
      </c>
      <c r="J52" s="35">
        <v>37500</v>
      </c>
      <c r="K52" s="36">
        <v>35668</v>
      </c>
      <c r="L52" s="36">
        <v>37780</v>
      </c>
      <c r="M52" s="36">
        <v>42472</v>
      </c>
      <c r="N52" s="36">
        <v>40297</v>
      </c>
      <c r="O52" s="36">
        <v>40297</v>
      </c>
      <c r="P52" s="13"/>
      <c r="Q52" s="10"/>
    </row>
    <row r="53" spans="3:17" ht="11.25" customHeight="1" x14ac:dyDescent="0.2">
      <c r="C53" s="28" t="str">
        <f t="shared" si="3"/>
        <v>Total Group</v>
      </c>
      <c r="E53" s="14"/>
      <c r="F53" s="21"/>
      <c r="G53" s="21"/>
      <c r="H53" s="21"/>
      <c r="I53" s="21"/>
      <c r="J53" s="21"/>
      <c r="K53" s="22"/>
      <c r="L53" s="22"/>
      <c r="M53" s="22"/>
      <c r="N53" s="22"/>
      <c r="O53" s="22"/>
      <c r="P53" s="13"/>
      <c r="Q53" s="15"/>
    </row>
    <row r="54" spans="3:17" x14ac:dyDescent="0.2">
      <c r="E54" s="29" t="s">
        <v>26</v>
      </c>
    </row>
    <row r="58" spans="3:17" x14ac:dyDescent="0.2"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3:17" x14ac:dyDescent="0.2"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2" spans="3:17" x14ac:dyDescent="0.2">
      <c r="E62" s="34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3:17" x14ac:dyDescent="0.2">
      <c r="E63" s="25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3:17" x14ac:dyDescent="0.2">
      <c r="E64" s="25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5:15" x14ac:dyDescent="0.2">
      <c r="E65" s="25"/>
      <c r="F65" s="33"/>
      <c r="G65" s="33"/>
      <c r="H65" s="33"/>
      <c r="I65" s="33"/>
      <c r="J65" s="33"/>
      <c r="K65" s="33"/>
      <c r="L65" s="33"/>
      <c r="M65" s="33"/>
      <c r="N65" s="33"/>
      <c r="O65" s="33"/>
    </row>
  </sheetData>
  <pageMargins left="0.70866141732283472" right="0.70866141732283472" top="0.74803149606299213" bottom="0.74803149606299213" header="0.31496062992125984" footer="0.31496062992125984"/>
  <pageSetup paperSize="8" scale="1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59C8D0960E14AA97BA03630ABD3D5" ma:contentTypeVersion="8" ma:contentTypeDescription="Create a new document." ma:contentTypeScope="" ma:versionID="116734f5cc37c1cc21e0e43b6237ac0a">
  <xsd:schema xmlns:xsd="http://www.w3.org/2001/XMLSchema" xmlns:xs="http://www.w3.org/2001/XMLSchema" xmlns:p="http://schemas.microsoft.com/office/2006/metadata/properties" xmlns:ns2="207f4995-55df-44e5-8846-4e53e9d815cd" xmlns:ns3="af786f2a-c6b0-459f-aefc-16701153e51b" targetNamespace="http://schemas.microsoft.com/office/2006/metadata/properties" ma:root="true" ma:fieldsID="fefced1f94b9f767e7e864da497a3750" ns2:_="" ns3:_="">
    <xsd:import namespace="207f4995-55df-44e5-8846-4e53e9d815cd"/>
    <xsd:import namespace="af786f2a-c6b0-459f-aefc-16701153e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f4995-55df-44e5-8846-4e53e9d815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86f2a-c6b0-459f-aefc-16701153e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5B11F5-6AB5-4475-934F-0B87E9F2A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f4995-55df-44e5-8846-4e53e9d815cd"/>
    <ds:schemaRef ds:uri="af786f2a-c6b0-459f-aefc-16701153e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BA418E-9A48-4201-AA08-99D51D85B3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522DD-681D-4CCE-B8FD-BA08470FE11A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207f4995-55df-44e5-8846-4e53e9d815cd"/>
    <ds:schemaRef ds:uri="http://purl.org/dc/elements/1.1/"/>
    <ds:schemaRef ds:uri="af786f2a-c6b0-459f-aefc-16701153e51b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Restated BA figures 2022-2023</vt:lpstr>
      <vt:lpstr>'Restated BA figures 2022-2023'!FY_Q</vt:lpstr>
      <vt:lpstr>'Restated BA figures 2022-2023'!XL_Var_Tbl_NetSale_OpInc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Jansson</dc:creator>
  <cp:keywords/>
  <dc:description/>
  <cp:lastModifiedBy>Lina Jansson</cp:lastModifiedBy>
  <cp:revision/>
  <cp:lastPrinted>2024-03-18T08:50:34Z</cp:lastPrinted>
  <dcterms:created xsi:type="dcterms:W3CDTF">2024-03-05T14:50:04Z</dcterms:created>
  <dcterms:modified xsi:type="dcterms:W3CDTF">2024-03-18T08:51:38Z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0x010100FE459C8D0960E14AA97BA03630ABD3D5</vt:lpwstr>
  </property>
  <property fmtid="{D5CDD505-2E9C-101B-9397-08002B2CF9AE}" pid="3" name="MSIP_Label_5ca10afa-1f94-4bc7-b2f2-080ba3b0bcd3_Enabled">
    <vt:lpwstr>true</vt:lpwstr>
  </property>
  <property fmtid="{D5CDD505-2E9C-101B-9397-08002B2CF9AE}" pid="4" name="MSIP_Label_5ca10afa-1f94-4bc7-b2f2-080ba3b0bcd3_SetDate">
    <vt:lpwstr>2024-03-18T08:49:46Z</vt:lpwstr>
  </property>
  <property fmtid="{D5CDD505-2E9C-101B-9397-08002B2CF9AE}" pid="5" name="MSIP_Label_5ca10afa-1f94-4bc7-b2f2-080ba3b0bcd3_Method">
    <vt:lpwstr>Privileged</vt:lpwstr>
  </property>
  <property fmtid="{D5CDD505-2E9C-101B-9397-08002B2CF9AE}" pid="6" name="MSIP_Label_5ca10afa-1f94-4bc7-b2f2-080ba3b0bcd3_Name">
    <vt:lpwstr>5ca10afa-1f94-4bc7-b2f2-080ba3b0bcd3</vt:lpwstr>
  </property>
  <property fmtid="{D5CDD505-2E9C-101B-9397-08002B2CF9AE}" pid="7" name="MSIP_Label_5ca10afa-1f94-4bc7-b2f2-080ba3b0bcd3_SiteId">
    <vt:lpwstr>d2007bef-127d-4591-97ac-10d72fe28031</vt:lpwstr>
  </property>
  <property fmtid="{D5CDD505-2E9C-101B-9397-08002B2CF9AE}" pid="8" name="MSIP_Label_5ca10afa-1f94-4bc7-b2f2-080ba3b0bcd3_ActionId">
    <vt:lpwstr>61ca3dcd-2b0e-437c-b329-35aaf0ad948b</vt:lpwstr>
  </property>
  <property fmtid="{D5CDD505-2E9C-101B-9397-08002B2CF9AE}" pid="9" name="MSIP_Label_5ca10afa-1f94-4bc7-b2f2-080ba3b0bcd3_ContentBits">
    <vt:lpwstr>0</vt:lpwstr>
  </property>
</Properties>
</file>